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080" windowWidth="7650" windowHeight="4095" activeTab="0"/>
  </bookViews>
  <sheets>
    <sheet name="источники" sheetId="1" r:id="rId1"/>
    <sheet name="свод бюджет" sheetId="2" r:id="rId2"/>
  </sheets>
  <definedNames>
    <definedName name="_xlnm.Print_Titles" localSheetId="0">'источники'!$9:$9</definedName>
  </definedNames>
  <calcPr fullCalcOnLoad="1"/>
</workbook>
</file>

<file path=xl/sharedStrings.xml><?xml version="1.0" encoding="utf-8"?>
<sst xmlns="http://schemas.openxmlformats.org/spreadsheetml/2006/main" count="65" uniqueCount="64">
  <si>
    <t>Наименование</t>
  </si>
  <si>
    <t>Код</t>
  </si>
  <si>
    <t>Итого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</si>
  <si>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</si>
  <si>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</si>
  <si>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</si>
  <si>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</si>
  <si>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</si>
  <si>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</si>
  <si>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</si>
  <si>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</si>
  <si>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доходы</t>
  </si>
  <si>
    <t>расходы</t>
  </si>
  <si>
    <t xml:space="preserve">доходы </t>
  </si>
  <si>
    <t>в т.ч.</t>
  </si>
  <si>
    <t>налоговые</t>
  </si>
  <si>
    <t>безвозмездные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</si>
  <si>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</si>
  <si>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</si>
  <si>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</si>
  <si>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</si>
  <si>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</si>
  <si>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</si>
  <si>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</si>
  <si>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</si>
  <si>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</si>
  <si>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</si>
  <si>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</si>
  <si>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</si>
  <si>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Иные источники внутреннего финансирования дефицитов бюджетов</t>
  </si>
  <si>
    <t>увеличение остатков</t>
  </si>
  <si>
    <t>уменьшение остатков</t>
  </si>
  <si>
    <t>изменение остатков</t>
  </si>
  <si>
    <t>тыс.рублей</t>
  </si>
  <si>
    <t>Предельный объем долга (доходы-безвозмездные)</t>
  </si>
  <si>
    <t>810 01 05 02 01 02 0000 510</t>
  </si>
  <si>
    <t>001 01 06 00 00 00 0000 000</t>
  </si>
  <si>
    <t>001 01 02 00 00 00 0000 800</t>
  </si>
  <si>
    <t>001 01 02 00 00 00 0000 700</t>
  </si>
  <si>
    <t>001 01 02 00 00 00 0000 000</t>
  </si>
  <si>
    <t>Привлечение кредитов от кредитных организаций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</si>
  <si>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</si>
  <si>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</si>
  <si>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001 01 03 01 00 00 0000 700</t>
  </si>
  <si>
    <t>001 01 03 01 00 00 0000 800</t>
  </si>
  <si>
    <t>2022 г.</t>
  </si>
  <si>
    <t>2023 г.</t>
  </si>
  <si>
    <t>001 01 02 00 00 10 0000 710</t>
  </si>
  <si>
    <t>001 01 03 01 00 10 0000 710</t>
  </si>
  <si>
    <t>001 01 03 01 00 10 0000 810</t>
  </si>
  <si>
    <t>000 01 05 02 01 10 0000 510</t>
  </si>
  <si>
    <r>
      <t>Привлечение кредитов от кредитных организаций бюджетами (</t>
    </r>
    <r>
      <rPr>
        <b/>
        <sz val="11"/>
        <rFont val="Times New Roman"/>
        <family val="1"/>
      </rPr>
      <t>городских округов; муниципальных районов; сельских поселений; городских поселений</t>
    </r>
    <r>
      <rPr>
        <sz val="11"/>
        <rFont val="Times New Roman"/>
        <family val="1"/>
      </rPr>
      <t>) в валюте Российской Федерации</t>
    </r>
  </si>
  <si>
    <r>
      <t xml:space="preserve">Погашение бюджетами </t>
    </r>
    <r>
      <rPr>
        <b/>
        <sz val="11"/>
        <rFont val="Times New Roman"/>
        <family val="1"/>
      </rPr>
      <t xml:space="preserve">(городских округов; муниципальных районов; сельских поселений; городских поселений) </t>
    </r>
    <r>
      <rPr>
        <sz val="11"/>
        <rFont val="Times New Roman"/>
        <family val="1"/>
      </rPr>
      <t>кредитов от кредитных организаций в валюте Российской Федерации</t>
    </r>
  </si>
  <si>
    <t xml:space="preserve">Бюджетные кредиты из других бюджетов бюджетной системы Российской Федерации </t>
  </si>
  <si>
    <r>
      <t>Привлечение кредитов из других бюджетов бюджетной системы Российской Федерации бюджетами</t>
    </r>
    <r>
      <rPr>
        <b/>
        <sz val="11"/>
        <rFont val="Times New Roman"/>
        <family val="1"/>
      </rPr>
      <t xml:space="preserve"> (городских округов; муниципальных районов; сельских поселений; городских поселений)</t>
    </r>
    <r>
      <rPr>
        <sz val="11"/>
        <rFont val="Times New Roman"/>
        <family val="1"/>
      </rPr>
      <t xml:space="preserve"> Российской Федерации в валюте Российской Федерации</t>
    </r>
  </si>
  <si>
    <r>
      <t xml:space="preserve">Погашение бюджетами </t>
    </r>
    <r>
      <rPr>
        <b/>
        <sz val="11"/>
        <rFont val="Times New Roman"/>
        <family val="1"/>
      </rPr>
      <t>(городских округов; муниципальных районов; сельских поселений; городских поселений)</t>
    </r>
    <r>
      <rPr>
        <sz val="11"/>
        <rFont val="Times New Roman"/>
        <family val="1"/>
      </rPr>
      <t>Российской Федерации кредитов из других бюджетов бюджетной системы Российской Федерации в валюте Российской Федерации</t>
    </r>
  </si>
  <si>
    <r>
      <t xml:space="preserve">001 01 02 00 00 </t>
    </r>
    <r>
      <rPr>
        <b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0000 810</t>
    </r>
  </si>
  <si>
    <t>001 01 03 01 00 00 0000 000</t>
  </si>
  <si>
    <r>
      <t xml:space="preserve">000 01 05 02 01 </t>
    </r>
    <r>
      <rPr>
        <b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0000 610</t>
    </r>
  </si>
  <si>
    <t>Юбилейнинского муниципального образования</t>
  </si>
  <si>
    <t xml:space="preserve"> "О бюджете Юбилейнинского сельского  поселения на 2022 год и плановый период 2023-2024г.г."</t>
  </si>
  <si>
    <t>Источники внутреннего финансирования дефицита бюджета  Юбилейнинского сельское поселение на 2022 год и плановый период 2023-2024 г.</t>
  </si>
  <si>
    <t>2024 г.</t>
  </si>
  <si>
    <t xml:space="preserve">Приложение № 1 к проекту Решения Думы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</si>
</sst>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0"/>
    <numFmt numFmtId="175" formatCode="0.000"/>
    <numFmt numFmtId="176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="120" zoomScaleNormal="120" zoomScalePageLayoutView="0" workbookViewId="0" topLeftCell="A4">
      <selection activeCell="A2" sqref="A2:F2"/>
    </sheetView>
  </sheetViews>
  <sheetFormatPr defaultColWidth="9.00390625" defaultRowHeight="12.75"/>
  <cols>
    <col min="1" max="1" width="62.75390625" style="8" customWidth="1"/>
    <col min="2" max="2" width="25.375" style="8" customWidth="1"/>
    <col min="3" max="3" width="10.125" style="8" customWidth="1"/>
    <col min="4" max="4" width="9.75390625" style="4" customWidth="1"/>
    <col min="5" max="5" width="10.375" style="4" customWidth="1"/>
    <col min="6" max="16384" width="9.125" style="4" customWidth="1"/>
  </cols>
  <sheetData>
    <row r="1" spans="1:6" ht="12.75">
      <c r="A1" s="28" t="s">
        <v>63</v>
      </c>
      <c r="B1" s="28"/>
      <c r="C1" s="28"/>
      <c r="D1" s="28"/>
      <c r="E1" s="28"/>
      <c r="F1" s="28"/>
    </row>
    <row r="2" spans="1:6" ht="12.75">
      <c r="A2" s="29" t="s">
        <v>59</v>
      </c>
      <c r="B2" s="29"/>
      <c r="C2" s="29"/>
      <c r="D2" s="29"/>
      <c r="E2" s="29"/>
      <c r="F2" s="29"/>
    </row>
    <row r="3" spans="1:6" ht="12.75">
      <c r="A3" s="28" t="s">
        <v>60</v>
      </c>
      <c r="B3" s="28"/>
      <c r="C3" s="28"/>
      <c r="D3" s="28"/>
      <c r="E3" s="28"/>
      <c r="F3" s="28"/>
    </row>
    <row r="4" spans="1:3" ht="12.75">
      <c r="A4"/>
      <c r="B4" s="25"/>
      <c r="C4" s="26"/>
    </row>
    <row r="6" spans="1:3" s="3" customFormat="1" ht="38.25" customHeight="1">
      <c r="A6" s="27" t="s">
        <v>61</v>
      </c>
      <c r="B6" s="27"/>
      <c r="C6" s="27"/>
    </row>
    <row r="7" spans="1:3" s="3" customFormat="1" ht="12.75">
      <c r="A7" s="6"/>
      <c r="B7" s="7"/>
      <c r="C7" s="8"/>
    </row>
    <row r="8" spans="1:3" s="3" customFormat="1" ht="15.75">
      <c r="A8" s="7"/>
      <c r="B8" s="7"/>
      <c r="C8" s="13" t="s">
        <v>33</v>
      </c>
    </row>
    <row r="9" spans="1:5" s="3" customFormat="1" ht="15">
      <c r="A9" s="14" t="s">
        <v>0</v>
      </c>
      <c r="B9" s="14" t="s">
        <v>1</v>
      </c>
      <c r="C9" s="14" t="s">
        <v>45</v>
      </c>
      <c r="D9" s="14" t="s">
        <v>46</v>
      </c>
      <c r="E9" s="14" t="s">
        <v>62</v>
      </c>
    </row>
    <row r="10" spans="1:5" s="3" customFormat="1" ht="28.5">
      <c r="A10" s="15" t="s">
        <v>17</v>
      </c>
      <c r="B10" s="16" t="s">
        <v>18</v>
      </c>
      <c r="C10" s="17">
        <f>C11+C16+C21+C31</f>
        <v>8181.400000000001</v>
      </c>
      <c r="D10" s="17">
        <f>D11+D16+D21+D31</f>
        <v>75.8</v>
      </c>
      <c r="E10" s="17">
        <f>E11+E16+E21+E31</f>
        <v>77.1</v>
      </c>
    </row>
    <row r="11" spans="1:5" s="3" customFormat="1" ht="28.5">
      <c r="A11" s="15" t="s">
        <v>19</v>
      </c>
      <c r="B11" s="16" t="s">
        <v>39</v>
      </c>
      <c r="C11" s="17">
        <f>C12-C14</f>
        <v>390.7</v>
      </c>
      <c r="D11" s="17">
        <f>D12-D14</f>
        <v>75.8</v>
      </c>
      <c r="E11" s="17">
        <f>E12-E14</f>
        <v>77.1</v>
      </c>
    </row>
    <row r="12" spans="1:5" s="3" customFormat="1" ht="30">
      <c r="A12" s="18" t="s">
        <v>40</v>
      </c>
      <c r="B12" s="19" t="s">
        <v>38</v>
      </c>
      <c r="C12" s="20">
        <f>C13</f>
        <v>390.7</v>
      </c>
      <c r="D12" s="20">
        <f>D13</f>
        <v>75.8</v>
      </c>
      <c r="E12" s="20">
        <f>E13</f>
        <v>77.1</v>
      </c>
    </row>
    <row r="13" spans="1:5" s="3" customFormat="1" ht="60">
      <c r="A13" s="18" t="s">
        <v>51</v>
      </c>
      <c r="B13" s="19" t="s">
        <v>47</v>
      </c>
      <c r="C13" s="20">
        <v>390.7</v>
      </c>
      <c r="D13" s="20">
        <v>75.8</v>
      </c>
      <c r="E13" s="20">
        <v>77.1</v>
      </c>
    </row>
    <row r="14" spans="1:5" s="3" customFormat="1" ht="30">
      <c r="A14" s="18" t="s">
        <v>20</v>
      </c>
      <c r="B14" s="19" t="s">
        <v>37</v>
      </c>
      <c r="C14" s="20">
        <f>C15</f>
        <v>0</v>
      </c>
      <c r="D14" s="20">
        <f>D15</f>
        <v>0</v>
      </c>
      <c r="E14" s="20">
        <f>E15</f>
        <v>0</v>
      </c>
    </row>
    <row r="15" spans="1:5" s="3" customFormat="1" ht="59.25">
      <c r="A15" s="18" t="s">
        <v>52</v>
      </c>
      <c r="B15" s="19" t="s">
        <v>56</v>
      </c>
      <c r="C15" s="20">
        <v>0</v>
      </c>
      <c r="D15" s="20">
        <v>0</v>
      </c>
      <c r="E15" s="20">
        <v>0</v>
      </c>
    </row>
    <row r="16" spans="1:5" s="3" customFormat="1" ht="28.5">
      <c r="A16" s="22" t="s">
        <v>53</v>
      </c>
      <c r="B16" s="16" t="s">
        <v>57</v>
      </c>
      <c r="C16" s="17">
        <f>C17+C19</f>
        <v>0</v>
      </c>
      <c r="D16" s="17">
        <f>D17+D19</f>
        <v>0</v>
      </c>
      <c r="E16" s="17">
        <f>E17+E19</f>
        <v>0</v>
      </c>
    </row>
    <row r="17" spans="1:5" ht="45">
      <c r="A17" s="18" t="s">
        <v>42</v>
      </c>
      <c r="B17" s="19" t="s">
        <v>43</v>
      </c>
      <c r="C17" s="20">
        <f>C18</f>
        <v>0</v>
      </c>
      <c r="D17" s="20">
        <f>D18</f>
        <v>0</v>
      </c>
      <c r="E17" s="20">
        <f>E18</f>
        <v>0</v>
      </c>
    </row>
    <row r="18" spans="1:5" s="3" customFormat="1" ht="74.25">
      <c r="A18" s="18" t="s">
        <v>54</v>
      </c>
      <c r="B18" s="19" t="s">
        <v>48</v>
      </c>
      <c r="C18" s="20">
        <v>0</v>
      </c>
      <c r="D18" s="20">
        <v>0</v>
      </c>
      <c r="E18" s="20">
        <v>0</v>
      </c>
    </row>
    <row r="19" spans="1:5" ht="45">
      <c r="A19" s="18" t="s">
        <v>41</v>
      </c>
      <c r="B19" s="19" t="s">
        <v>44</v>
      </c>
      <c r="C19" s="21">
        <v>0</v>
      </c>
      <c r="D19" s="21">
        <v>0</v>
      </c>
      <c r="E19" s="21">
        <v>0</v>
      </c>
    </row>
    <row r="20" spans="1:5" s="3" customFormat="1" ht="74.25">
      <c r="A20" s="18" t="s">
        <v>55</v>
      </c>
      <c r="B20" s="19" t="s">
        <v>49</v>
      </c>
      <c r="C20" s="21">
        <v>0</v>
      </c>
      <c r="D20" s="21">
        <v>0</v>
      </c>
      <c r="E20" s="21">
        <v>0</v>
      </c>
    </row>
    <row r="21" spans="1:5" s="3" customFormat="1" ht="28.5">
      <c r="A21" s="15" t="s">
        <v>21</v>
      </c>
      <c r="B21" s="16" t="s">
        <v>22</v>
      </c>
      <c r="C21" s="23">
        <f>C22+C27</f>
        <v>7790.700000000001</v>
      </c>
      <c r="D21" s="23">
        <f>D22+D27</f>
        <v>0</v>
      </c>
      <c r="E21" s="23">
        <f>E22+E27</f>
        <v>0</v>
      </c>
    </row>
    <row r="22" spans="1:5" s="3" customFormat="1" ht="15">
      <c r="A22" s="18" t="s">
        <v>3</v>
      </c>
      <c r="B22" s="19" t="s">
        <v>23</v>
      </c>
      <c r="C22" s="21">
        <f aca="true" t="shared" si="0" ref="C22:E23">C23</f>
        <v>-8801.7</v>
      </c>
      <c r="D22" s="21">
        <f t="shared" si="0"/>
        <v>-2195.9</v>
      </c>
      <c r="E22" s="21">
        <f t="shared" si="0"/>
        <v>-2230.8</v>
      </c>
    </row>
    <row r="23" spans="1:5" ht="15">
      <c r="A23" s="18" t="s">
        <v>4</v>
      </c>
      <c r="B23" s="19" t="s">
        <v>24</v>
      </c>
      <c r="C23" s="24">
        <f t="shared" si="0"/>
        <v>-8801.7</v>
      </c>
      <c r="D23" s="24">
        <f t="shared" si="0"/>
        <v>-2195.9</v>
      </c>
      <c r="E23" s="24">
        <f t="shared" si="0"/>
        <v>-2230.8</v>
      </c>
    </row>
    <row r="24" spans="1:5" ht="17.25" customHeight="1">
      <c r="A24" s="18" t="s">
        <v>5</v>
      </c>
      <c r="B24" s="19" t="s">
        <v>25</v>
      </c>
      <c r="C24" s="24">
        <f>C25+C26</f>
        <v>-8801.7</v>
      </c>
      <c r="D24" s="24">
        <f>D25+D26</f>
        <v>-2195.9</v>
      </c>
      <c r="E24" s="24">
        <f>E25+E26</f>
        <v>-2230.8</v>
      </c>
    </row>
    <row r="25" spans="1:5" ht="30">
      <c r="A25" s="18" t="s">
        <v>6</v>
      </c>
      <c r="B25" s="19" t="s">
        <v>50</v>
      </c>
      <c r="C25" s="24">
        <v>-8801.7</v>
      </c>
      <c r="D25" s="24">
        <v>-2195.9</v>
      </c>
      <c r="E25" s="24">
        <v>-2230.8</v>
      </c>
    </row>
    <row r="26" spans="1:5" ht="27.75" customHeight="1">
      <c r="A26" s="18" t="s">
        <v>6</v>
      </c>
      <c r="B26" s="19" t="s">
        <v>35</v>
      </c>
      <c r="C26" s="20"/>
      <c r="D26" s="20"/>
      <c r="E26" s="20"/>
    </row>
    <row r="27" spans="1:5" s="3" customFormat="1" ht="15">
      <c r="A27" s="18" t="s">
        <v>7</v>
      </c>
      <c r="B27" s="19" t="s">
        <v>26</v>
      </c>
      <c r="C27" s="20">
        <f>C28</f>
        <v>16592.4</v>
      </c>
      <c r="D27" s="20">
        <f aca="true" t="shared" si="1" ref="D27:E29">D28</f>
        <v>2195.9</v>
      </c>
      <c r="E27" s="20">
        <f t="shared" si="1"/>
        <v>2230.8</v>
      </c>
    </row>
    <row r="28" spans="1:5" ht="15">
      <c r="A28" s="18" t="s">
        <v>8</v>
      </c>
      <c r="B28" s="19" t="s">
        <v>27</v>
      </c>
      <c r="C28" s="24">
        <f>C29</f>
        <v>16592.4</v>
      </c>
      <c r="D28" s="24">
        <f t="shared" si="1"/>
        <v>2195.9</v>
      </c>
      <c r="E28" s="24">
        <f t="shared" si="1"/>
        <v>2230.8</v>
      </c>
    </row>
    <row r="29" spans="1:5" ht="15">
      <c r="A29" s="18" t="s">
        <v>9</v>
      </c>
      <c r="B29" s="19" t="s">
        <v>28</v>
      </c>
      <c r="C29" s="24">
        <f>C30</f>
        <v>16592.4</v>
      </c>
      <c r="D29" s="24">
        <f t="shared" si="1"/>
        <v>2195.9</v>
      </c>
      <c r="E29" s="24">
        <f t="shared" si="1"/>
        <v>2230.8</v>
      </c>
    </row>
    <row r="30" spans="1:5" ht="30">
      <c r="A30" s="18" t="s">
        <v>10</v>
      </c>
      <c r="B30" s="19" t="s">
        <v>58</v>
      </c>
      <c r="C30" s="24">
        <v>16592.4</v>
      </c>
      <c r="D30" s="24">
        <v>2195.9</v>
      </c>
      <c r="E30" s="24">
        <v>2230.8</v>
      </c>
    </row>
    <row r="31" spans="1:5" s="3" customFormat="1" ht="28.5">
      <c r="A31" s="15" t="s">
        <v>29</v>
      </c>
      <c r="B31" s="16" t="s">
        <v>36</v>
      </c>
      <c r="C31" s="23"/>
      <c r="D31" s="23"/>
      <c r="E31" s="23"/>
    </row>
    <row r="42" ht="12.75">
      <c r="F42" s="8"/>
    </row>
  </sheetData>
  <sheetProtection/>
  <mergeCells count="5">
    <mergeCell ref="B4:C4"/>
    <mergeCell ref="A6:C6"/>
    <mergeCell ref="A1:F1"/>
    <mergeCell ref="A2:F2"/>
    <mergeCell ref="A3:F3"/>
  </mergeCells>
  <printOptions/>
  <pageMargins left="0.7480314960629921" right="0.5118110236220472" top="0.5905511811023623" bottom="0.5511811023622047" header="0.35433070866141736" footer="0.35433070866141736"/>
  <pageSetup fitToHeight="1" fitToWidth="1" horizontalDpi="600" verticalDpi="600" orientation="portrait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1.125" style="0" customWidth="1"/>
    <col min="2" max="2" width="15.875" style="0" customWidth="1"/>
    <col min="4" max="4" width="14.375" style="0" customWidth="1"/>
  </cols>
  <sheetData>
    <row r="1" spans="2:4" ht="12.75">
      <c r="B1" t="s">
        <v>2</v>
      </c>
      <c r="D1" t="s">
        <v>34</v>
      </c>
    </row>
    <row r="2" spans="1:5" ht="12.75">
      <c r="A2" t="s">
        <v>11</v>
      </c>
      <c r="B2" s="9">
        <v>8411</v>
      </c>
      <c r="D2" s="11">
        <f>B2-B9</f>
        <v>7814.1</v>
      </c>
      <c r="E2">
        <f>D2*50%</f>
        <v>3907.05</v>
      </c>
    </row>
    <row r="3" spans="1:2" ht="12.75">
      <c r="A3" t="s">
        <v>12</v>
      </c>
      <c r="B3" s="9">
        <v>8801.7</v>
      </c>
    </row>
    <row r="4" spans="2:4" ht="12.75">
      <c r="B4" s="10">
        <f>B2-B3</f>
        <v>-390.7000000000007</v>
      </c>
      <c r="C4" s="5">
        <f>-($B$4)/($B$2-$B$9)%</f>
        <v>4.999936013104525</v>
      </c>
      <c r="D4" s="1"/>
    </row>
    <row r="5" spans="3:4" ht="12.75">
      <c r="C5" s="5">
        <f>-($B$4)/($B$2)%</f>
        <v>4.645107597194159</v>
      </c>
      <c r="D5" s="1"/>
    </row>
    <row r="6" spans="1:4" ht="12.75">
      <c r="A6" t="s">
        <v>13</v>
      </c>
      <c r="B6" s="9">
        <f>B2</f>
        <v>8411</v>
      </c>
      <c r="D6" s="1"/>
    </row>
    <row r="7" spans="1:4" ht="12.75">
      <c r="A7" t="s">
        <v>14</v>
      </c>
      <c r="B7" s="1"/>
      <c r="D7" s="1"/>
    </row>
    <row r="8" spans="1:4" ht="12.75">
      <c r="A8" t="s">
        <v>15</v>
      </c>
      <c r="B8" s="2">
        <v>7814.1</v>
      </c>
      <c r="D8" s="1"/>
    </row>
    <row r="9" spans="1:4" ht="12.75">
      <c r="A9" t="s">
        <v>16</v>
      </c>
      <c r="B9" s="1">
        <v>596.9</v>
      </c>
      <c r="D9" s="1"/>
    </row>
    <row r="10" spans="2:4" ht="12.75">
      <c r="B10" s="1"/>
      <c r="D10" s="1"/>
    </row>
    <row r="11" spans="2:4" ht="12.75">
      <c r="B11" s="1"/>
      <c r="D11" s="1"/>
    </row>
    <row r="12" ht="12.75">
      <c r="B12" s="1"/>
    </row>
    <row r="13" spans="1:2" ht="12.75">
      <c r="A13" t="s">
        <v>30</v>
      </c>
      <c r="B13" s="1">
        <f>-(B2+источники!C12+источники!C17)</f>
        <v>-8801.7</v>
      </c>
    </row>
    <row r="14" spans="1:4" ht="12.75">
      <c r="A14" t="s">
        <v>31</v>
      </c>
      <c r="B14" s="1">
        <f>B3+источники!C14-источники!C19</f>
        <v>8801.7</v>
      </c>
      <c r="D14" s="9">
        <f>B3+источники!C14+источники!C19</f>
        <v>8801.7</v>
      </c>
    </row>
    <row r="15" spans="1:2" ht="12.75">
      <c r="A15" t="s">
        <v>32</v>
      </c>
      <c r="B15" s="12">
        <f>B13+B14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Пользователь</cp:lastModifiedBy>
  <cp:lastPrinted>2020-11-11T05:55:05Z</cp:lastPrinted>
  <dcterms:created xsi:type="dcterms:W3CDTF">2007-08-15T05:52:27Z</dcterms:created>
  <dcterms:modified xsi:type="dcterms:W3CDTF">2022-06-24T01:18:24Z</dcterms:modified>
  <cp:category/>
  <cp:version/>
  <cp:contentType/>
  <cp:contentStatus/>
</cp:coreProperties>
</file>